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<sst xmlns="http://schemas.openxmlformats.org/spreadsheetml/2006/main" count="10" uniqueCount="4">
  <si>
    <t>= n</t>
  </si>
  <si>
    <t>= n - 1</t>
  </si>
  <si>
    <t>=</t>
  </si>
  <si>
    <t>STDEV(C3:C7)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</si>
</sst>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2" borderId="0" xfId="0" applyFont="1" applyFill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4.emf" /><Relationship Id="rId6" Type="http://schemas.openxmlformats.org/officeDocument/2006/relationships/image" Target="../media/image7.emf" /><Relationship Id="rId7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1"/>
  <sheetViews>
    <sheetView tabSelected="1" zoomScale="175" zoomScaleNormal="175" workbookViewId="0" topLeftCell="B12">
      <selection activeCell="H23" sqref="H23"/>
    </sheetView>
  </sheetViews>
  <sheetFormatPr defaultColWidth="9.140625" defaultRowHeight="12.75"/>
  <cols>
    <col min="3" max="3" width="8.00390625" style="0" customWidth="1"/>
    <col min="4" max="8" width="7.421875" style="0" customWidth="1"/>
  </cols>
  <sheetData>
    <row r="1" spans="3:10" ht="12.75">
      <c r="C1" s="1"/>
      <c r="D1" s="1"/>
      <c r="E1" s="1"/>
      <c r="F1" s="1"/>
      <c r="G1" s="1"/>
      <c r="H1" s="1"/>
      <c r="I1" s="1"/>
      <c r="J1" s="1"/>
    </row>
    <row r="2" spans="3:10" ht="12.75">
      <c r="C2" s="1"/>
      <c r="D2" s="1">
        <f>C3</f>
        <v>432</v>
      </c>
      <c r="E2" s="1">
        <f>C4</f>
        <v>308</v>
      </c>
      <c r="F2" s="1">
        <f>C5</f>
        <v>193</v>
      </c>
      <c r="G2" s="1">
        <f>C6</f>
        <v>379</v>
      </c>
      <c r="H2" s="1">
        <f>C7</f>
        <v>72</v>
      </c>
      <c r="I2" s="1"/>
      <c r="J2" s="1"/>
    </row>
    <row r="3" spans="3:10" ht="12.75">
      <c r="C3" s="1">
        <f>RANDBETWEEN(1,500)</f>
        <v>432</v>
      </c>
      <c r="D3" s="3">
        <f aca="true" t="shared" si="0" ref="D3:E7">($C3-D$2)^2</f>
        <v>0</v>
      </c>
      <c r="E3" s="3">
        <f t="shared" si="0"/>
        <v>15376</v>
      </c>
      <c r="F3" s="3">
        <f aca="true" t="shared" si="1" ref="F3:H7">($C3-F$2)^2</f>
        <v>57121</v>
      </c>
      <c r="G3" s="3">
        <f t="shared" si="1"/>
        <v>2809</v>
      </c>
      <c r="H3" s="3">
        <f t="shared" si="1"/>
        <v>129600</v>
      </c>
      <c r="I3" s="1"/>
      <c r="J3" s="1"/>
    </row>
    <row r="4" spans="3:10" ht="12.75">
      <c r="C4" s="1">
        <f>RANDBETWEEN(1,500)</f>
        <v>308</v>
      </c>
      <c r="D4" s="3">
        <f t="shared" si="0"/>
        <v>15376</v>
      </c>
      <c r="E4" s="3">
        <f t="shared" si="0"/>
        <v>0</v>
      </c>
      <c r="F4" s="3">
        <f t="shared" si="1"/>
        <v>13225</v>
      </c>
      <c r="G4" s="3">
        <f t="shared" si="1"/>
        <v>5041</v>
      </c>
      <c r="H4" s="3">
        <f t="shared" si="1"/>
        <v>55696</v>
      </c>
      <c r="I4" s="1"/>
      <c r="J4" s="1"/>
    </row>
    <row r="5" spans="3:10" ht="12.75">
      <c r="C5" s="1">
        <f>RANDBETWEEN(1,500)</f>
        <v>193</v>
      </c>
      <c r="D5" s="3">
        <f t="shared" si="0"/>
        <v>57121</v>
      </c>
      <c r="E5" s="3">
        <f t="shared" si="0"/>
        <v>13225</v>
      </c>
      <c r="F5" s="3">
        <f t="shared" si="1"/>
        <v>0</v>
      </c>
      <c r="G5" s="3">
        <f t="shared" si="1"/>
        <v>34596</v>
      </c>
      <c r="H5" s="3">
        <f t="shared" si="1"/>
        <v>14641</v>
      </c>
      <c r="I5" s="1"/>
      <c r="J5" s="1"/>
    </row>
    <row r="6" spans="3:10" ht="12.75">
      <c r="C6" s="1">
        <f>RANDBETWEEN(1,500)</f>
        <v>379</v>
      </c>
      <c r="D6" s="3">
        <f t="shared" si="0"/>
        <v>2809</v>
      </c>
      <c r="E6" s="3">
        <f t="shared" si="0"/>
        <v>5041</v>
      </c>
      <c r="F6" s="3">
        <f t="shared" si="1"/>
        <v>34596</v>
      </c>
      <c r="G6" s="3">
        <f t="shared" si="1"/>
        <v>0</v>
      </c>
      <c r="H6" s="3">
        <f t="shared" si="1"/>
        <v>94249</v>
      </c>
      <c r="I6" s="1"/>
      <c r="J6" s="1"/>
    </row>
    <row r="7" spans="3:10" ht="12.75">
      <c r="C7" s="1">
        <f>RANDBETWEEN(1,500)</f>
        <v>72</v>
      </c>
      <c r="D7" s="3">
        <f t="shared" si="0"/>
        <v>129600</v>
      </c>
      <c r="E7" s="3">
        <f t="shared" si="0"/>
        <v>55696</v>
      </c>
      <c r="F7" s="3">
        <f t="shared" si="1"/>
        <v>14641</v>
      </c>
      <c r="G7" s="3">
        <f t="shared" si="1"/>
        <v>94249</v>
      </c>
      <c r="H7" s="3">
        <f t="shared" si="1"/>
        <v>0</v>
      </c>
      <c r="I7" s="1"/>
      <c r="J7" s="1"/>
    </row>
    <row r="8" spans="3:10" ht="12.75">
      <c r="C8" s="1"/>
      <c r="D8" s="1"/>
      <c r="E8" s="1"/>
      <c r="F8" s="1"/>
      <c r="G8" s="1"/>
      <c r="H8" s="1"/>
      <c r="I8" s="1"/>
      <c r="J8" s="1"/>
    </row>
    <row r="9" spans="3:10" ht="12.75">
      <c r="C9" s="4" t="s">
        <v>2</v>
      </c>
      <c r="D9" s="1">
        <f>SUM(D3:H7)/2</f>
        <v>422354</v>
      </c>
      <c r="E9" s="1">
        <f>AVERAGE(C3:C7)</f>
        <v>276.8</v>
      </c>
      <c r="F9" s="2" t="s">
        <v>2</v>
      </c>
      <c r="G9" s="1"/>
      <c r="H9" s="1"/>
      <c r="I9" s="1"/>
      <c r="J9" s="1"/>
    </row>
    <row r="10" spans="3:10" ht="12.75">
      <c r="C10" s="4" t="s">
        <v>2</v>
      </c>
      <c r="D10" s="1">
        <f>D9/(E10*E11)</f>
        <v>21117.7</v>
      </c>
      <c r="E10" s="1">
        <f>COUNT(C3:C7)</f>
        <v>5</v>
      </c>
      <c r="F10" s="2" t="s">
        <v>0</v>
      </c>
      <c r="G10" s="1"/>
      <c r="H10" s="1"/>
      <c r="I10" s="1"/>
      <c r="J10" s="1"/>
    </row>
    <row r="11" spans="3:10" ht="12.75">
      <c r="C11" s="4" t="s">
        <v>2</v>
      </c>
      <c r="D11" s="1">
        <f>D10^0.5</f>
        <v>145.31930360416678</v>
      </c>
      <c r="E11" s="1">
        <f>E10-1</f>
        <v>4</v>
      </c>
      <c r="F11" s="2" t="s">
        <v>1</v>
      </c>
      <c r="G11" s="1"/>
      <c r="H11" s="1"/>
      <c r="I11" s="1"/>
      <c r="J11" s="1"/>
    </row>
    <row r="12" spans="3:10" ht="12.75">
      <c r="C12" s="1"/>
      <c r="D12" s="1"/>
      <c r="E12" s="1"/>
      <c r="F12" s="1"/>
      <c r="G12" s="1"/>
      <c r="H12" s="1"/>
      <c r="I12" s="1"/>
      <c r="J12" s="1"/>
    </row>
    <row r="13" spans="3:10" ht="12.75">
      <c r="C13" s="4" t="s">
        <v>3</v>
      </c>
      <c r="D13" s="1">
        <f>STDEV(C3:C7)</f>
        <v>145.31930360416678</v>
      </c>
      <c r="E13" s="1"/>
      <c r="F13" s="1"/>
      <c r="G13" s="1"/>
      <c r="H13" s="1"/>
      <c r="I13" s="1"/>
      <c r="J13" s="1"/>
    </row>
    <row r="14" spans="3:10" ht="12.75">
      <c r="C14" s="1"/>
      <c r="D14" s="1"/>
      <c r="E14" s="1"/>
      <c r="F14" s="1"/>
      <c r="G14" s="1"/>
      <c r="H14" s="1"/>
      <c r="I14" s="1"/>
      <c r="J14" s="1"/>
    </row>
    <row r="15" spans="2:10" ht="12.75">
      <c r="B15" s="1">
        <f>C3</f>
        <v>432</v>
      </c>
      <c r="C15" s="1"/>
      <c r="D15" s="5">
        <f>B15-E$9</f>
        <v>155.2</v>
      </c>
      <c r="E15" s="5">
        <f>D15^2</f>
        <v>24087.039999999997</v>
      </c>
      <c r="F15" s="4" t="s">
        <v>2</v>
      </c>
      <c r="G15" s="4"/>
      <c r="H15" s="1">
        <f>SUM(E15:E19)</f>
        <v>84470.8</v>
      </c>
      <c r="I15" s="1"/>
      <c r="J15" s="1"/>
    </row>
    <row r="16" spans="2:10" ht="12.75">
      <c r="B16" s="1">
        <f>C4</f>
        <v>308</v>
      </c>
      <c r="C16" s="1"/>
      <c r="D16" s="5">
        <f>B16-E$9</f>
        <v>31.19999999999999</v>
      </c>
      <c r="E16" s="5">
        <f>D16^2</f>
        <v>973.4399999999993</v>
      </c>
      <c r="F16" s="1"/>
      <c r="G16" s="1"/>
      <c r="I16" s="1"/>
      <c r="J16" s="1"/>
    </row>
    <row r="17" spans="2:10" ht="12.75">
      <c r="B17" s="1">
        <f>C5</f>
        <v>193</v>
      </c>
      <c r="C17" s="1"/>
      <c r="D17" s="5">
        <f>B17-E$9</f>
        <v>-83.80000000000001</v>
      </c>
      <c r="E17" s="5">
        <f>D17^2</f>
        <v>7022.440000000002</v>
      </c>
      <c r="F17" s="4" t="s">
        <v>2</v>
      </c>
      <c r="G17" s="4"/>
      <c r="H17" s="1">
        <f>H15/(COUNT(B15:B19)-1)</f>
        <v>21117.7</v>
      </c>
      <c r="I17" s="1"/>
      <c r="J17" s="1"/>
    </row>
    <row r="18" spans="2:10" ht="12.75">
      <c r="B18" s="1">
        <f>C6</f>
        <v>379</v>
      </c>
      <c r="C18" s="1"/>
      <c r="D18" s="5">
        <f>B18-E$9</f>
        <v>102.19999999999999</v>
      </c>
      <c r="E18" s="5">
        <f>D18^2</f>
        <v>10444.839999999998</v>
      </c>
      <c r="F18" s="1"/>
      <c r="G18" s="1"/>
      <c r="H18" s="1"/>
      <c r="I18" s="1"/>
      <c r="J18" s="1"/>
    </row>
    <row r="19" spans="2:10" ht="12.75">
      <c r="B19" s="1">
        <f>C7</f>
        <v>72</v>
      </c>
      <c r="C19" s="1"/>
      <c r="D19" s="5">
        <f>B19-E$9</f>
        <v>-204.8</v>
      </c>
      <c r="E19" s="5">
        <f>D19^2</f>
        <v>41943.04000000001</v>
      </c>
      <c r="F19" s="4" t="s">
        <v>2</v>
      </c>
      <c r="G19" s="4"/>
      <c r="H19" s="1">
        <f>H17^0.5</f>
        <v>145.31930360416678</v>
      </c>
      <c r="I19" s="1"/>
      <c r="J19" s="1"/>
    </row>
    <row r="20" spans="3:10" ht="12.75">
      <c r="C20" s="1"/>
      <c r="D20" s="1"/>
      <c r="E20" s="1"/>
      <c r="F20" s="1"/>
      <c r="G20" s="1"/>
      <c r="H20" s="1"/>
      <c r="I20" s="1"/>
      <c r="J20" s="1"/>
    </row>
    <row r="21" spans="3:10" ht="12.75">
      <c r="C21" s="1"/>
      <c r="D21" s="1"/>
      <c r="E21" s="1"/>
      <c r="F21" s="1"/>
      <c r="G21" s="1"/>
      <c r="H21" s="1"/>
      <c r="I21" s="1"/>
      <c r="J21" s="1"/>
    </row>
  </sheetData>
  <printOptions/>
  <pageMargins left="0.75" right="0.75" top="1" bottom="1" header="0.5" footer="0.5"/>
  <pageSetup horizontalDpi="600" verticalDpi="600" orientation="portrait" r:id="rId9"/>
  <legacyDrawing r:id="rId8"/>
  <oleObjects>
    <oleObject progId="Equation.COEE2" shapeId="1358658" r:id="rId1"/>
    <oleObject progId="Equation.COEE2" shapeId="1374008" r:id="rId2"/>
    <oleObject progId="Equation.COEE2" shapeId="1377013" r:id="rId3"/>
    <oleObject progId="Equation.COEE2" shapeId="1379160" r:id="rId4"/>
    <oleObject progId="Equation.COEE2" shapeId="1387918" r:id="rId5"/>
    <oleObject progId="Equation.COEE2" shapeId="1394086" r:id="rId6"/>
    <oleObject progId="Equation.COEE2" shapeId="1396143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arb</dc:creator>
  <cp:keywords/>
  <dc:description/>
  <cp:lastModifiedBy>arb</cp:lastModifiedBy>
  <dcterms:created xsi:type="dcterms:W3CDTF">2005-08-30T20:29:59Z</dcterms:created>
  <dcterms:modified xsi:type="dcterms:W3CDTF">2005-12-20T22:55:34Z</dcterms:modified>
  <cp:category/>
  <cp:version/>
  <cp:contentType/>
  <cp:contentStatus/>
</cp:coreProperties>
</file>